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_xlnm.Print_Titles" localSheetId="0">Φύλλο1!#REF!</definedName>
  </definedNames>
  <calcPr calcId="145621"/>
</workbook>
</file>

<file path=xl/calcChain.xml><?xml version="1.0" encoding="utf-8"?>
<calcChain xmlns="http://schemas.openxmlformats.org/spreadsheetml/2006/main">
  <c r="G13" i="1" l="1"/>
  <c r="I25" i="1"/>
  <c r="I26" i="1" s="1"/>
  <c r="I27" i="1" s="1"/>
  <c r="I18" i="1"/>
  <c r="I65" i="1" l="1"/>
  <c r="I66" i="1" s="1"/>
  <c r="I55" i="1"/>
  <c r="I56" i="1" s="1"/>
  <c r="I57" i="1" l="1"/>
  <c r="I58" i="1" s="1"/>
  <c r="I59" i="1" s="1"/>
  <c r="I38" i="1"/>
  <c r="I39" i="1" s="1"/>
  <c r="I40" i="1" s="1"/>
  <c r="I41" i="1" l="1"/>
  <c r="I42" i="1" s="1"/>
  <c r="I43" i="1" s="1"/>
  <c r="I44" i="1" s="1"/>
  <c r="I45" i="1" s="1"/>
  <c r="I46" i="1" s="1"/>
  <c r="I47" i="1" s="1"/>
  <c r="I48" i="1" s="1"/>
  <c r="B40" i="1"/>
  <c r="I32" i="1"/>
  <c r="I49" i="1" l="1"/>
  <c r="I19" i="1"/>
  <c r="I20" i="1" s="1"/>
</calcChain>
</file>

<file path=xl/sharedStrings.xml><?xml version="1.0" encoding="utf-8"?>
<sst xmlns="http://schemas.openxmlformats.org/spreadsheetml/2006/main" count="221" uniqueCount="85">
  <si>
    <t>α/α</t>
  </si>
  <si>
    <t>Ένταση Ενίσχυσης</t>
  </si>
  <si>
    <t>Δημόσια Δαπάνη Πράξης</t>
  </si>
  <si>
    <t>Βαθμολογία</t>
  </si>
  <si>
    <t>Σωρευτική Δημόσια Δαπάνη Υποδράσης</t>
  </si>
  <si>
    <t>Αρχική Δημόσια Δαπάνη Υποδράσης βάσει πρόσκλησης:</t>
  </si>
  <si>
    <t>(1)</t>
  </si>
  <si>
    <t>(2)</t>
  </si>
  <si>
    <t>(3)</t>
  </si>
  <si>
    <t>(4)</t>
  </si>
  <si>
    <t>(6)</t>
  </si>
  <si>
    <t>(7)</t>
  </si>
  <si>
    <t>(8)</t>
  </si>
  <si>
    <t>(9)</t>
  </si>
  <si>
    <t>Δημόσια Δαπάνη Τοπικό Πρόγραμμα:</t>
  </si>
  <si>
    <t>Κωδικός Αίτησης  ΠΣΚΕ</t>
  </si>
  <si>
    <t>Αιτούμενο Συνολικό Κόστος</t>
  </si>
  <si>
    <r>
      <t>Εγκεκριμένο Συνολικό Κόστος</t>
    </r>
    <r>
      <rPr>
        <b/>
        <sz val="11"/>
        <color theme="1"/>
        <rFont val="Calibri"/>
        <family val="2"/>
        <charset val="161"/>
      </rPr>
      <t>*</t>
    </r>
  </si>
  <si>
    <t xml:space="preserve"> </t>
  </si>
  <si>
    <t>Τοπικό Πρόγραμμα ΟΤΔ: AN.HMA. A.E.</t>
  </si>
  <si>
    <t>Πρόγραμμα Αγροτικής Ανάπτυξης 2014 2020, Μέτρο 19, Υπομέτρο 19.2 Ιδιωτικές Παρεμβάσεις</t>
  </si>
  <si>
    <t>LD401- 0045424</t>
  </si>
  <si>
    <t>LD401- 0045036</t>
  </si>
  <si>
    <t>LD401- 0043628</t>
  </si>
  <si>
    <t>LD401-0042811</t>
  </si>
  <si>
    <t>LD401-0047475</t>
  </si>
  <si>
    <t>LD401-0047583</t>
  </si>
  <si>
    <t>LD401-0047499</t>
  </si>
  <si>
    <t>LD401-0042413</t>
  </si>
  <si>
    <t>LD401-0047215</t>
  </si>
  <si>
    <t>LD401-0040317</t>
  </si>
  <si>
    <t>LD401-0046743</t>
  </si>
  <si>
    <t>LD401-0047418</t>
  </si>
  <si>
    <t>LD401-0047183</t>
  </si>
  <si>
    <t>LD401-0047288</t>
  </si>
  <si>
    <t>LD401-0043044</t>
  </si>
  <si>
    <t>LD401-0045931</t>
  </si>
  <si>
    <t>LD401-0047667</t>
  </si>
  <si>
    <t>LD401-0044287</t>
  </si>
  <si>
    <t>LD401-0047273</t>
  </si>
  <si>
    <t>LD401-0041556</t>
  </si>
  <si>
    <t>LD401-0047149</t>
  </si>
  <si>
    <t>LD401-0047409</t>
  </si>
  <si>
    <t>LD401-0046897</t>
  </si>
  <si>
    <t>LD401-0043166</t>
  </si>
  <si>
    <t>LD401-0042720</t>
  </si>
  <si>
    <r>
      <t xml:space="preserve">ΔΡΑΣΗ 19-2-3 "Οριζόντια ενίσχυση στην ανάπτυξη / βελτίωση της επιχειρηματικότητας και ανταγωνιστικότητας της περιοχής εφαρμογής"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161"/>
        <scheme val="minor"/>
      </rPr>
      <t>Υποδράση 19-2-3-3  "Οριζόντια εφαρμογή ενίσχυσης επενδύσεων στον τομέα του τουρισμού με σκοπό την εξυπηρέτηση των στόχων της τοπικής στρατηγικής"</t>
    </r>
  </si>
  <si>
    <r>
      <t xml:space="preserve">ΔΡΑΣΗ 19-2-2  "Ανάπτυξη / βελτίωση της επιχειρηματικότητας και ανταγωνιστικότητας της περιοχής εφαρμογής σε εξειδικευμένους τομείς, περιοχές ή δικαιούχους"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161"/>
        <scheme val="minor"/>
      </rPr>
      <t>Υποδράση 19-2-2-3 "Ενίσχυση επενδύσεων στον τομέα του τουρισμού με σκοπό την εξυπηρέτηση ειδικών στόχων της τοπικής στρατηγικής"</t>
    </r>
  </si>
  <si>
    <r>
      <t xml:space="preserve">ΔΡΑΣΗ 19-2-2 "Ανάπτυξη/Βελτίωση της επιχειρηματικότητας και ανταγωνιστικότητας της περιοχής εφαρμογής σε εξειδικευμένους τομείς, περιοχές ή δικαιούχους"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161"/>
        <scheme val="minor"/>
      </rPr>
      <t>Υποδράση 19-2-2-6  "Ενίσχυση επενδύσεων οικοτεχνίας και πολυλειτουργικών αγροκτημάτων με σκοπό την εξυπηρέτηση ειδικών στόχων της τοπικής στρατηγικής"</t>
    </r>
  </si>
  <si>
    <r>
      <t xml:space="preserve">ΔΡΑΣΗ 19-2-3 "Οριζζόντια ενίσχυση στην ανάπτυξη / βελτίωση της επιχειρηματικότητας και ανταγωνιστικότητας της περιοχής εφαρμογής"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161"/>
        <scheme val="minor"/>
      </rPr>
      <t xml:space="preserve"> Υποδράση 19-2-3-1  "Οριζόντια εφαρμογή μεταποίησης, εμπορίας και/ή ανάπτυξης γεωργικών προϊόντων με αποτέλεσμα γεωργικό προϊόν, με σκοπό την εξυπηρέτηση των στόχων της τοπικής στρατηγικής"</t>
    </r>
  </si>
  <si>
    <r>
      <t xml:space="preserve">ΔΡΑΣΗ 19-2-3 "Οριζόντια ενίσχυση στην ανάπτυξη / Βελτίωση της επιχειρηματικότητας και ανταγωνιστικότητας της περιοχής εφαρμογής"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161"/>
        <scheme val="minor"/>
      </rPr>
      <t>Υποδράση 19-2-3-4  "Οριζόντια εφαρμογή ενίσχυσης επενδύσεων στους τομείς της βιοτεχνίας, χειροτεχνίας, παραγωγής ειδών μετά την 1η μεταποίηση, και του εμπορίου με σκοπό την εξυπηρέτηση των στόχων της τοπικής στρατηγικής"</t>
    </r>
  </si>
  <si>
    <t>(5)</t>
  </si>
  <si>
    <t>LD401-0047508</t>
  </si>
  <si>
    <t xml:space="preserve">Οριστικός Πίνακας Αποτελεσμάτων </t>
  </si>
  <si>
    <t>Κατάσταση: Εγκρίνεται / Απορρίπτεται</t>
  </si>
  <si>
    <t>ΕΓΚΡΙΝΕΤΑΙ</t>
  </si>
  <si>
    <t>ΑΠΟΡΡΙΠΤΕΤΑΙ</t>
  </si>
  <si>
    <t xml:space="preserve">1η Πρόσκληση 19.2 Ιδιωτικών Παρεμβάσεων με προυπολογισμό Δημόσιας Δαπάνης (μετά την Υπερδέσμευση): </t>
  </si>
  <si>
    <t>(10)</t>
  </si>
  <si>
    <t>Περιγραφή πράξης</t>
  </si>
  <si>
    <t>ΕΠΕΚΤΑΣΗ ΤΗΣ ΠΑΡΑΓΩΓΙΚΗΣ ΔΥΝΑΜΙΚΟΤΗΤΑΣ ΜΙΚΡΗΣ ΖΥΘΟΠΟΙΙΑΣ</t>
  </si>
  <si>
    <t xml:space="preserve"> ΚΑΤΑΣΚΕΥΗ ΝΕΟΥ ΑΠΟΣΤΑΚΤΗΡΙΟΥ ΣΕ ΥΦΙΣΤΑΜΕΝΟ </t>
  </si>
  <si>
    <t>ΜΟΝΑΔΑ ΤΥΠΟΠΟΙΗΣΗΣ - ΣΥΣΚΕΥΑΣΙΑΣ - ΑΠΟΘΗΚΕΥΣΗΣ ΚΑΙ ΔΙΑΝΟΜΗΣ ΜΕΛΙΟΥ ΣΤΟΝ ΠΛΑΤΑΝΟ ΗΜΑΘΙΑΣ</t>
  </si>
  <si>
    <t xml:space="preserve"> ΕΚΣΥΓΧΡΟΝΙΣΜΟΣ ΞΕΝΟΔΟΧΕΙΟΥ </t>
  </si>
  <si>
    <t>ΔΗΜΙΟΥΡΓΙΑ ΟΙΚΟΤΕΧΝΙΑΣ ΠΑΡΑΓΩΓΗΣ ΤΥΡΟΚΟΜΙΚΩΝ</t>
  </si>
  <si>
    <t>ΜΕΤΕΓΚΑΤΑΣΤΑΣΗ ΥΦΙΣΤΑΜΕΝΗΣ ΕΠΙΧΕΙΡΗΣΗΣ ΜΕΤΑΠΟΙΗΣΗΣ ΦΡΟΥΤΩΝ</t>
  </si>
  <si>
    <t>ΙΔΡΥΣΗ ΕΠΙΧΕΙΡΗΣΗΣ ΕΠΕΞΕΡΓΑΣΙΑΣ ΝΩΠΩΝ ΦΡΟΥΤΩΝ (ΑΚΤΙΝΙΔΙΩΝ)</t>
  </si>
  <si>
    <t>ΙΔΡΥΣΗ ΜΟΝΑΔΑΣ ΜΕΤΑΠΟΙΗΣΗΣ ΚΑΦΕ</t>
  </si>
  <si>
    <t xml:space="preserve"> ΕΠΕΚΤΑΣΗ ΕΓΚΑΤΑΣΤΑΣΕΩΝ ΕΠΕΞΕΡΓΑΣΙΑΣ ΚΑΙ ΑΠΟΘΗΚΕΥΣΗΣ ΦΡΟΥΤΩΝ</t>
  </si>
  <si>
    <t>ΔΗΜΙΟΥΡΓΙΑ ΜΙΚΡΗΣ ΜΟΝΑΔΑΣ ΠΑΡΑΓΩΓΗΣ ΤΥΡΟΚΟΜΙΚΩΝ</t>
  </si>
  <si>
    <t>ΠΡΟΜΗΘΕΙΑ ΠΑΓΙΟΥ ΕΞΟΠΛΙΣΜΟΥ ΟΙΝΟΠΟΙΕΙΟΥ</t>
  </si>
  <si>
    <t>ΕΚΣΥΓΧΡΟΝΙΣΜΟΣ ΚΑΙ ΠΡΟΣΘΗΚΗ ΚΑΤ' ΕΠΕΚΤΑΣΗ ΥΦΙΣΤΑΜΕΝΗΣ ΒΙΟΤΕΧΝΙΑΣ ΤΥΠΟΠΟΙΗΣΗΣ -ΕΠΕΞΕΡΓΑΣΙΑΣ ΚΡΕΑΤΩΝ ΚΑΙ ΠΑΡΑΓΩΓΗΣ ΚΡΕΑΤΟΣΚΕΥΑΣΜΑΤΩΝ</t>
  </si>
  <si>
    <t xml:space="preserve"> ΔΗΜΙΟΥΡΓΙΑ ΕΠΙΧΕΙΡΗΣΗΣ ΕΠΕΞΕΡΓΑΣΙΑΣ ΞΗΡΩΝ ΚΑΡΠΩΝ</t>
  </si>
  <si>
    <t>ΙΔΡΥΣΗ ΜΟΝΑΔΑΣ ΕΠΕΞΕΡΓΑΣΙΑΣ, ΔΙΑΛΟΓΗΣ ΣΥΣΚΕΥΑΣΙΑΣ ΚΑΙ ΑΠΟΘΗΚΕΥΣΗΣ ΟΠΩΡΟΚΗΠΕΥΤΙΚΩΝ, ΥΠΟ ΨΥΞΗ</t>
  </si>
  <si>
    <t xml:space="preserve"> ΥΛΟΠΟΙΗΣΗ ΚΤΙΡΙΑΚΩΝ ΕΡΓΑΣΙΩΝ ΚΑΙ ΕΚΣΥΓΧΡΟΝΙΣΜΟΣ ΕΠΙΧΕΙΡΗΣΗΣ</t>
  </si>
  <si>
    <t>ΝΕΕΣ ΨΥΚΤΙΚΕΣ ΕΓΚΑΤΑΣΤΑΣΕΙΣ - ΔΙΑΛΟΓΗΤΗΡΙΑ</t>
  </si>
  <si>
    <t>ΕΚΣΥΓΧΡΟΝΙΣΜΟΣ ΕΠΙΧΕΙΡΗΣΗΣ  ΚΑΙ ΕΠΕΚΤΑΣΗ ΔΟΜΗΣ</t>
  </si>
  <si>
    <t>ΙΔΡΥΣΗ ΤΟΥΡΙΣΤΙΚΟΥ ΚΑΤΑΛΥΜΑΤΟΣ</t>
  </si>
  <si>
    <t>ΔΗΜΙΟΥΡΓΙΑ ΧΩΡΟΥ ΕΣΤΙΑΣΗΣ</t>
  </si>
  <si>
    <t>ΙΔΡΥΣΗ ΚΕΝΤΡΟΥ ΕΣΤΙΑΣΗΣ ΚΑΙ ΑΝΑΨΥΧΗΣ</t>
  </si>
  <si>
    <t>ΚΑΤΑΣΚΕΥΗ ΝΕΟΥ ΕΣΤΙΑΤΟΡΙΟΥ</t>
  </si>
  <si>
    <t xml:space="preserve"> ΙΔΡΥΣΗ ΠΑΡΚΟΥ ΑΝΑΨΥΧΗΣ</t>
  </si>
  <si>
    <t>ΙΔΡΥΣΗ ΕΡΓΑΣΤΗΡΙΟΥ ΠΑΡΑΓΩΓΗΣ ΑΡΤΟΥ ΚΑΙ ΝΩΠΩΝ ΕΙΔΩΝ ΖΑΧΑΡΟΠΛΑΣΤΙΚΗΣ</t>
  </si>
  <si>
    <t>ΠΡΟΣΘΗΚΗ ΓΡΑΜΜΗΣ ΠΑΡΑΓΩΓΗΣ ΠΛΑΣΤΕΛΙΝΗΣ</t>
  </si>
  <si>
    <t>Τελική Δημόσια Δαπάνη  Υποδράσης μετά την υπερδέσμευση από την ΕΔΠ: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</si>
</sst>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4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/>
    <xf numFmtId="0" fontId="6" fillId="0" borderId="0" xfId="0" applyFont="1" applyFill="1"/>
    <xf numFmtId="0" fontId="7" fillId="0" borderId="1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2" xfId="0" applyFont="1" applyFill="1" applyBorder="1" applyAlignment="1">
      <alignment horizontal="left" wrapText="1"/>
    </xf>
    <xf numFmtId="0" fontId="0" fillId="0" borderId="4" xfId="0" applyBorder="1"/>
    <xf numFmtId="0" fontId="1" fillId="0" borderId="2" xfId="0" applyFont="1" applyFill="1" applyBorder="1" applyAlignment="1">
      <alignment horizontal="left" wrapText="1"/>
    </xf>
    <xf numFmtId="164" fontId="1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7" fillId="0" borderId="3" xfId="0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0" fontId="1" fillId="0" borderId="0" xfId="0" applyFont="1" applyAlignment="1"/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Βασικό_ΑΞΟΝΑΣ 4  ΕΠΙΛΕΞΙΜΟΤΗΤΑΣ ΠΡΑΞΕΩΝ_11_2009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30480</xdr:rowOff>
    </xdr:from>
    <xdr:to>
      <xdr:col>3</xdr:col>
      <xdr:colOff>276225</xdr:colOff>
      <xdr:row>5</xdr:row>
      <xdr:rowOff>9606</xdr:rowOff>
    </xdr:to>
    <xdr:pic>
      <xdr:nvPicPr>
        <xdr:cNvPr id="1029" name="Εικόνα 9" descr="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0480"/>
          <a:ext cx="1847850" cy="931626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0</xdr:row>
      <xdr:rowOff>40004</xdr:rowOff>
    </xdr:from>
    <xdr:to>
      <xdr:col>3</xdr:col>
      <xdr:colOff>2211704</xdr:colOff>
      <xdr:row>4</xdr:row>
      <xdr:rowOff>95233</xdr:rowOff>
    </xdr:to>
    <xdr:pic>
      <xdr:nvPicPr>
        <xdr:cNvPr id="1028" name="Εικόνα 8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9800" y="40004"/>
          <a:ext cx="1687829" cy="817229"/>
        </a:xfrm>
        <a:prstGeom prst="rect">
          <a:avLst/>
        </a:prstGeom>
        <a:noFill/>
      </xdr:spPr>
    </xdr:pic>
    <xdr:clientData/>
  </xdr:twoCellAnchor>
  <xdr:twoCellAnchor>
    <xdr:from>
      <xdr:col>4</xdr:col>
      <xdr:colOff>670560</xdr:colOff>
      <xdr:row>0</xdr:row>
      <xdr:rowOff>129540</xdr:rowOff>
    </xdr:from>
    <xdr:to>
      <xdr:col>4</xdr:col>
      <xdr:colOff>1143000</xdr:colOff>
      <xdr:row>3</xdr:row>
      <xdr:rowOff>53340</xdr:rowOff>
    </xdr:to>
    <xdr:pic>
      <xdr:nvPicPr>
        <xdr:cNvPr id="1027" name="Εικόνα 7" descr="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52700" y="129540"/>
          <a:ext cx="472440" cy="472440"/>
        </a:xfrm>
        <a:prstGeom prst="rect">
          <a:avLst/>
        </a:prstGeom>
        <a:noFill/>
      </xdr:spPr>
    </xdr:pic>
    <xdr:clientData/>
  </xdr:twoCellAnchor>
  <xdr:twoCellAnchor>
    <xdr:from>
      <xdr:col>8</xdr:col>
      <xdr:colOff>83819</xdr:colOff>
      <xdr:row>0</xdr:row>
      <xdr:rowOff>160020</xdr:rowOff>
    </xdr:from>
    <xdr:to>
      <xdr:col>9</xdr:col>
      <xdr:colOff>51162</xdr:colOff>
      <xdr:row>3</xdr:row>
      <xdr:rowOff>144780</xdr:rowOff>
    </xdr:to>
    <xdr:pic>
      <xdr:nvPicPr>
        <xdr:cNvPr id="1025" name="Εικόνα 5" descr="ESPA1420_rgb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91499" y="160020"/>
          <a:ext cx="881743" cy="5334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777240</xdr:colOff>
      <xdr:row>0</xdr:row>
      <xdr:rowOff>76200</xdr:rowOff>
    </xdr:from>
    <xdr:to>
      <xdr:col>10</xdr:col>
      <xdr:colOff>537618</xdr:colOff>
      <xdr:row>4</xdr:row>
      <xdr:rowOff>152400</xdr:rowOff>
    </xdr:to>
    <xdr:pic>
      <xdr:nvPicPr>
        <xdr:cNvPr id="2" name="Picture 13" descr="D:\sites\anhma\anhma_logo_h3cm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799320" y="76200"/>
          <a:ext cx="1406298" cy="80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1055369</xdr:colOff>
      <xdr:row>0</xdr:row>
      <xdr:rowOff>26670</xdr:rowOff>
    </xdr:from>
    <xdr:to>
      <xdr:col>6</xdr:col>
      <xdr:colOff>971549</xdr:colOff>
      <xdr:row>4</xdr:row>
      <xdr:rowOff>125359</xdr:rowOff>
    </xdr:to>
    <xdr:pic>
      <xdr:nvPicPr>
        <xdr:cNvPr id="8" name="Εικόνα 6" descr="λογο-ΠΑΑ 2014-202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22719" y="26670"/>
          <a:ext cx="1068705" cy="8606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2"/>
  <sheetViews>
    <sheetView tabSelected="1" topLeftCell="A61" workbookViewId="0">
      <selection activeCell="H69" sqref="H69"/>
    </sheetView>
  </sheetViews>
  <sheetFormatPr defaultRowHeight="15" x14ac:dyDescent="0.25"/>
  <cols>
    <col min="1" max="1" width="2.42578125" customWidth="1"/>
    <col min="2" max="2" width="6.140625" customWidth="1"/>
    <col min="3" max="3" width="16.7109375" customWidth="1"/>
    <col min="4" max="4" width="38.42578125" customWidth="1"/>
    <col min="5" max="5" width="18.28515625" customWidth="1"/>
    <col min="6" max="6" width="17.28515625" customWidth="1"/>
    <col min="7" max="7" width="18.7109375" customWidth="1"/>
    <col min="8" max="8" width="17.85546875" customWidth="1"/>
    <col min="9" max="9" width="13.28515625" customWidth="1"/>
    <col min="10" max="10" width="24.28515625" customWidth="1"/>
    <col min="11" max="11" width="16.85546875" customWidth="1"/>
    <col min="12" max="12" width="12.28515625" customWidth="1"/>
    <col min="13" max="13" width="14" customWidth="1"/>
    <col min="14" max="14" width="22.42578125" customWidth="1"/>
  </cols>
  <sheetData>
    <row r="3" spans="1:14" x14ac:dyDescent="0.25">
      <c r="F3" t="s">
        <v>18</v>
      </c>
      <c r="G3" s="76"/>
      <c r="H3" s="76"/>
      <c r="I3" s="76"/>
      <c r="J3" s="76"/>
    </row>
    <row r="4" spans="1:14" x14ac:dyDescent="0.25">
      <c r="G4" s="72"/>
      <c r="H4" s="72"/>
      <c r="I4" s="72"/>
      <c r="J4" s="72"/>
    </row>
    <row r="7" spans="1:14" ht="15.75" x14ac:dyDescent="0.25">
      <c r="B7" s="71" t="s">
        <v>20</v>
      </c>
      <c r="C7" s="71"/>
      <c r="D7" s="71"/>
      <c r="E7" s="71"/>
      <c r="F7" s="71"/>
      <c r="G7" s="71"/>
      <c r="H7" s="71"/>
      <c r="I7" s="71"/>
      <c r="J7" s="71"/>
      <c r="K7" s="71"/>
      <c r="L7" s="58"/>
      <c r="M7" s="58"/>
      <c r="N7" s="58"/>
    </row>
    <row r="9" spans="1:14" ht="18.75" x14ac:dyDescent="0.3">
      <c r="B9" s="70" t="s">
        <v>53</v>
      </c>
      <c r="C9" s="70"/>
      <c r="D9" s="70"/>
      <c r="E9" s="70"/>
      <c r="F9" s="70"/>
      <c r="G9" s="70"/>
      <c r="H9" s="70"/>
      <c r="I9" s="70"/>
      <c r="J9" s="70"/>
      <c r="K9" s="70"/>
      <c r="L9" s="43"/>
      <c r="M9" s="43"/>
      <c r="N9" s="43"/>
    </row>
    <row r="11" spans="1:14" x14ac:dyDescent="0.25">
      <c r="B11" s="2" t="s">
        <v>19</v>
      </c>
      <c r="I11" s="35" t="s">
        <v>14</v>
      </c>
      <c r="J11" s="7"/>
      <c r="K11" s="34">
        <v>5050000</v>
      </c>
    </row>
    <row r="12" spans="1:14" ht="6.6" customHeight="1" x14ac:dyDescent="0.25">
      <c r="B12" s="2"/>
    </row>
    <row r="13" spans="1:14" ht="30.75" customHeight="1" x14ac:dyDescent="0.25">
      <c r="B13" s="73" t="s">
        <v>57</v>
      </c>
      <c r="C13" s="74"/>
      <c r="D13" s="74"/>
      <c r="E13" s="74"/>
      <c r="F13" s="75"/>
      <c r="G13" s="62">
        <f>K15+K22+K29+K35+K52+K62</f>
        <v>3832656.01</v>
      </c>
    </row>
    <row r="15" spans="1:14" s="4" customFormat="1" ht="60" x14ac:dyDescent="0.25">
      <c r="A15" s="3"/>
      <c r="B15" s="77"/>
      <c r="C15" s="78"/>
      <c r="D15" s="78"/>
      <c r="E15" s="78"/>
      <c r="F15" s="79"/>
      <c r="G15" s="5" t="s">
        <v>5</v>
      </c>
      <c r="H15" s="15">
        <v>250000</v>
      </c>
      <c r="I15" s="5"/>
      <c r="J15" s="60" t="s">
        <v>84</v>
      </c>
      <c r="K15" s="61">
        <v>260801.88</v>
      </c>
    </row>
    <row r="16" spans="1:14" s="12" customFormat="1" ht="15.6" customHeight="1" x14ac:dyDescent="0.25">
      <c r="A16" s="10"/>
      <c r="B16" s="11" t="s">
        <v>6</v>
      </c>
      <c r="C16" s="11" t="s">
        <v>7</v>
      </c>
      <c r="D16" s="11" t="s">
        <v>8</v>
      </c>
      <c r="E16" s="11" t="s">
        <v>9</v>
      </c>
      <c r="F16" s="11" t="s">
        <v>51</v>
      </c>
      <c r="G16" s="11" t="s">
        <v>10</v>
      </c>
      <c r="H16" s="11" t="s">
        <v>11</v>
      </c>
      <c r="I16" s="11" t="s">
        <v>12</v>
      </c>
      <c r="J16" s="11" t="s">
        <v>13</v>
      </c>
      <c r="K16" s="11" t="s">
        <v>58</v>
      </c>
    </row>
    <row r="17" spans="1:16" ht="60" x14ac:dyDescent="0.25">
      <c r="B17" s="5" t="s">
        <v>0</v>
      </c>
      <c r="C17" s="5" t="s">
        <v>15</v>
      </c>
      <c r="D17" s="60" t="s">
        <v>59</v>
      </c>
      <c r="E17" s="13" t="s">
        <v>16</v>
      </c>
      <c r="F17" s="14" t="s">
        <v>17</v>
      </c>
      <c r="G17" s="5" t="s">
        <v>1</v>
      </c>
      <c r="H17" s="5" t="s">
        <v>2</v>
      </c>
      <c r="I17" s="5" t="s">
        <v>4</v>
      </c>
      <c r="J17" s="5" t="s">
        <v>3</v>
      </c>
      <c r="K17" s="60" t="s">
        <v>54</v>
      </c>
    </row>
    <row r="18" spans="1:16" ht="30" x14ac:dyDescent="0.25">
      <c r="B18" s="6">
        <v>1</v>
      </c>
      <c r="C18" s="6" t="s">
        <v>21</v>
      </c>
      <c r="D18" s="63" t="s">
        <v>60</v>
      </c>
      <c r="E18" s="16">
        <v>54700</v>
      </c>
      <c r="F18" s="16">
        <v>54700</v>
      </c>
      <c r="G18" s="17">
        <v>0.5</v>
      </c>
      <c r="H18" s="16">
        <v>27350</v>
      </c>
      <c r="I18" s="16">
        <f>H18</f>
        <v>27350</v>
      </c>
      <c r="J18" s="20">
        <v>69.02</v>
      </c>
      <c r="K18" s="6" t="s">
        <v>55</v>
      </c>
    </row>
    <row r="19" spans="1:16" ht="30" x14ac:dyDescent="0.25">
      <c r="B19" s="6">
        <v>2</v>
      </c>
      <c r="C19" s="6" t="s">
        <v>23</v>
      </c>
      <c r="D19" s="63" t="s">
        <v>61</v>
      </c>
      <c r="E19" s="16">
        <v>81379.360000000001</v>
      </c>
      <c r="F19" s="16">
        <v>81379.360000000001</v>
      </c>
      <c r="G19" s="17">
        <v>0.5</v>
      </c>
      <c r="H19" s="16">
        <v>40689.68</v>
      </c>
      <c r="I19" s="16">
        <f>I18+H19</f>
        <v>68039.679999999993</v>
      </c>
      <c r="J19" s="20">
        <v>61.5</v>
      </c>
      <c r="K19" s="6" t="s">
        <v>55</v>
      </c>
    </row>
    <row r="20" spans="1:16" ht="45" x14ac:dyDescent="0.25">
      <c r="B20" s="6">
        <v>3</v>
      </c>
      <c r="C20" s="6" t="s">
        <v>22</v>
      </c>
      <c r="D20" s="63" t="s">
        <v>62</v>
      </c>
      <c r="E20" s="16">
        <v>389764.4</v>
      </c>
      <c r="F20" s="16">
        <v>385524.4</v>
      </c>
      <c r="G20" s="17">
        <v>0.5</v>
      </c>
      <c r="H20" s="16">
        <v>192762.2</v>
      </c>
      <c r="I20" s="16">
        <f>I19+H20</f>
        <v>260801.88</v>
      </c>
      <c r="J20" s="20">
        <v>51.36</v>
      </c>
      <c r="K20" s="6" t="s">
        <v>55</v>
      </c>
    </row>
    <row r="21" spans="1:16" ht="15.6" customHeight="1" x14ac:dyDescent="0.25">
      <c r="B21" s="8"/>
      <c r="C21" s="9"/>
      <c r="D21" s="9"/>
      <c r="E21" s="9"/>
      <c r="F21" s="9"/>
      <c r="G21" s="9"/>
      <c r="H21" s="9"/>
      <c r="I21" s="9"/>
      <c r="J21" s="9"/>
      <c r="K21" s="49"/>
    </row>
    <row r="22" spans="1:16" s="4" customFormat="1" ht="73.150000000000006" customHeight="1" x14ac:dyDescent="0.25">
      <c r="A22" s="3"/>
      <c r="B22" s="77" t="s">
        <v>47</v>
      </c>
      <c r="C22" s="78"/>
      <c r="D22" s="78"/>
      <c r="E22" s="78"/>
      <c r="F22" s="79"/>
      <c r="G22" s="5" t="s">
        <v>5</v>
      </c>
      <c r="H22" s="15">
        <v>300000</v>
      </c>
      <c r="I22" s="5"/>
      <c r="J22" s="60" t="s">
        <v>84</v>
      </c>
      <c r="K22" s="61">
        <v>395257.43</v>
      </c>
    </row>
    <row r="23" spans="1:16" s="12" customFormat="1" ht="15.6" customHeight="1" x14ac:dyDescent="0.25">
      <c r="A23" s="10"/>
      <c r="B23" s="11" t="s">
        <v>6</v>
      </c>
      <c r="C23" s="11" t="s">
        <v>7</v>
      </c>
      <c r="D23" s="11" t="s">
        <v>8</v>
      </c>
      <c r="E23" s="11" t="s">
        <v>9</v>
      </c>
      <c r="F23" s="11" t="s">
        <v>51</v>
      </c>
      <c r="G23" s="11" t="s">
        <v>10</v>
      </c>
      <c r="H23" s="11" t="s">
        <v>11</v>
      </c>
      <c r="I23" s="11" t="s">
        <v>12</v>
      </c>
      <c r="J23" s="11" t="s">
        <v>13</v>
      </c>
      <c r="K23" s="11" t="s">
        <v>58</v>
      </c>
      <c r="L23" s="41"/>
      <c r="M23" s="41"/>
      <c r="N23"/>
      <c r="O23" s="10"/>
      <c r="P23" s="10"/>
    </row>
    <row r="24" spans="1:16" ht="60" x14ac:dyDescent="0.25">
      <c r="B24" s="60" t="s">
        <v>0</v>
      </c>
      <c r="C24" s="60" t="s">
        <v>15</v>
      </c>
      <c r="D24" s="60" t="s">
        <v>59</v>
      </c>
      <c r="E24" s="60" t="s">
        <v>16</v>
      </c>
      <c r="F24" s="60" t="s">
        <v>17</v>
      </c>
      <c r="G24" s="60" t="s">
        <v>1</v>
      </c>
      <c r="H24" s="60" t="s">
        <v>2</v>
      </c>
      <c r="I24" s="60" t="s">
        <v>4</v>
      </c>
      <c r="J24" s="60" t="s">
        <v>3</v>
      </c>
      <c r="K24" s="60" t="s">
        <v>54</v>
      </c>
      <c r="L24" s="41"/>
      <c r="M24" s="41"/>
      <c r="O24" s="1"/>
      <c r="P24" s="1"/>
    </row>
    <row r="25" spans="1:16" ht="15.75" x14ac:dyDescent="0.25">
      <c r="B25" s="18">
        <v>1</v>
      </c>
      <c r="C25" s="6" t="s">
        <v>24</v>
      </c>
      <c r="D25" s="64" t="s">
        <v>63</v>
      </c>
      <c r="E25" s="29">
        <v>305874.25</v>
      </c>
      <c r="F25" s="16">
        <v>294628.25</v>
      </c>
      <c r="G25" s="17">
        <v>0.65</v>
      </c>
      <c r="H25" s="16">
        <v>192471.58</v>
      </c>
      <c r="I25" s="16">
        <f>H25</f>
        <v>192471.58</v>
      </c>
      <c r="J25" s="20">
        <v>59.8</v>
      </c>
      <c r="K25" s="6" t="s">
        <v>55</v>
      </c>
      <c r="L25" s="41"/>
      <c r="M25" s="41"/>
    </row>
    <row r="26" spans="1:16" ht="15.75" x14ac:dyDescent="0.25">
      <c r="B26" s="18">
        <v>2</v>
      </c>
      <c r="C26" s="6" t="s">
        <v>25</v>
      </c>
      <c r="D26" s="64" t="s">
        <v>63</v>
      </c>
      <c r="E26" s="29">
        <v>69155.44</v>
      </c>
      <c r="F26" s="16">
        <v>69155.44</v>
      </c>
      <c r="G26" s="17">
        <v>0.65</v>
      </c>
      <c r="H26" s="16">
        <v>44951.02</v>
      </c>
      <c r="I26" s="16">
        <f>I25+H26</f>
        <v>237422.59999999998</v>
      </c>
      <c r="J26" s="20">
        <v>59.5</v>
      </c>
      <c r="K26" s="6" t="s">
        <v>55</v>
      </c>
      <c r="L26" s="41"/>
      <c r="M26" s="41"/>
    </row>
    <row r="27" spans="1:16" x14ac:dyDescent="0.25">
      <c r="B27" s="18">
        <v>3</v>
      </c>
      <c r="C27" s="19" t="s">
        <v>26</v>
      </c>
      <c r="D27" s="64" t="s">
        <v>63</v>
      </c>
      <c r="E27" s="30">
        <v>248721.9</v>
      </c>
      <c r="F27" s="16">
        <v>242822.82</v>
      </c>
      <c r="G27" s="17">
        <v>0.65</v>
      </c>
      <c r="H27" s="16">
        <v>157834.82999999999</v>
      </c>
      <c r="I27" s="16">
        <f>I26+H27</f>
        <v>395257.42999999993</v>
      </c>
      <c r="J27" s="20">
        <v>55.5</v>
      </c>
      <c r="K27" s="6" t="s">
        <v>55</v>
      </c>
    </row>
    <row r="28" spans="1:16" s="40" customFormat="1" ht="15.6" customHeight="1" x14ac:dyDescent="0.25">
      <c r="B28" s="48"/>
      <c r="C28" s="82"/>
      <c r="D28" s="82"/>
      <c r="E28" s="82"/>
      <c r="F28" s="82"/>
      <c r="G28" s="82"/>
      <c r="H28" s="83"/>
      <c r="I28" s="45"/>
      <c r="J28" s="44"/>
      <c r="K28" s="46"/>
      <c r="L28" s="47"/>
      <c r="M28" s="47"/>
      <c r="N28" s="47"/>
    </row>
    <row r="29" spans="1:16" s="4" customFormat="1" ht="75" customHeight="1" x14ac:dyDescent="0.25">
      <c r="A29" s="3"/>
      <c r="B29" s="77" t="s">
        <v>48</v>
      </c>
      <c r="C29" s="78"/>
      <c r="D29" s="78"/>
      <c r="E29" s="78"/>
      <c r="F29" s="79"/>
      <c r="G29" s="28" t="s">
        <v>5</v>
      </c>
      <c r="H29" s="15">
        <v>80000</v>
      </c>
      <c r="I29" s="28"/>
      <c r="J29" s="60" t="s">
        <v>84</v>
      </c>
      <c r="K29" s="61">
        <v>32272.85</v>
      </c>
      <c r="L29"/>
      <c r="M29"/>
      <c r="N29"/>
      <c r="O29" s="3"/>
      <c r="P29" s="3"/>
    </row>
    <row r="30" spans="1:16" s="12" customFormat="1" ht="15.6" customHeight="1" x14ac:dyDescent="0.25">
      <c r="A30" s="10"/>
      <c r="B30" s="11" t="s">
        <v>6</v>
      </c>
      <c r="C30" s="11" t="s">
        <v>7</v>
      </c>
      <c r="D30" s="11" t="s">
        <v>8</v>
      </c>
      <c r="E30" s="11" t="s">
        <v>9</v>
      </c>
      <c r="F30" s="11" t="s">
        <v>51</v>
      </c>
      <c r="G30" s="11" t="s">
        <v>10</v>
      </c>
      <c r="H30" s="11" t="s">
        <v>11</v>
      </c>
      <c r="I30" s="11" t="s">
        <v>12</v>
      </c>
      <c r="J30" s="11" t="s">
        <v>13</v>
      </c>
      <c r="K30" s="11" t="s">
        <v>58</v>
      </c>
      <c r="L30"/>
      <c r="M30"/>
      <c r="N30"/>
      <c r="O30" s="10"/>
      <c r="P30" s="10"/>
    </row>
    <row r="31" spans="1:16" ht="60" x14ac:dyDescent="0.25">
      <c r="B31" s="60" t="s">
        <v>0</v>
      </c>
      <c r="C31" s="60" t="s">
        <v>15</v>
      </c>
      <c r="D31" s="60" t="s">
        <v>59</v>
      </c>
      <c r="E31" s="60" t="s">
        <v>16</v>
      </c>
      <c r="F31" s="60" t="s">
        <v>17</v>
      </c>
      <c r="G31" s="60" t="s">
        <v>1</v>
      </c>
      <c r="H31" s="60" t="s">
        <v>2</v>
      </c>
      <c r="I31" s="60" t="s">
        <v>4</v>
      </c>
      <c r="J31" s="60" t="s">
        <v>84</v>
      </c>
      <c r="K31" s="60" t="s">
        <v>54</v>
      </c>
      <c r="O31" s="1"/>
      <c r="P31" s="1"/>
    </row>
    <row r="32" spans="1:16" ht="30" x14ac:dyDescent="0.25">
      <c r="B32" s="6">
        <v>1</v>
      </c>
      <c r="C32" s="6" t="s">
        <v>27</v>
      </c>
      <c r="D32" s="63" t="s">
        <v>64</v>
      </c>
      <c r="E32" s="16">
        <v>65235.87</v>
      </c>
      <c r="F32" s="16">
        <v>64545.69</v>
      </c>
      <c r="G32" s="17">
        <v>0.5</v>
      </c>
      <c r="H32" s="16">
        <v>32272.85</v>
      </c>
      <c r="I32" s="16">
        <f>H32</f>
        <v>32272.85</v>
      </c>
      <c r="J32" s="20">
        <v>57</v>
      </c>
      <c r="K32" s="6" t="s">
        <v>55</v>
      </c>
    </row>
    <row r="33" spans="1:16" s="47" customFormat="1" ht="15.6" customHeight="1" x14ac:dyDescent="0.25">
      <c r="B33" s="50"/>
      <c r="C33" s="82"/>
      <c r="D33" s="82"/>
      <c r="E33" s="82"/>
      <c r="F33" s="82"/>
      <c r="G33" s="82"/>
      <c r="H33" s="82"/>
      <c r="I33" s="51"/>
      <c r="J33" s="52"/>
      <c r="K33" s="53"/>
    </row>
    <row r="34" spans="1:16" s="40" customFormat="1" ht="20.45" customHeight="1" x14ac:dyDescent="0.25">
      <c r="A34" s="36"/>
      <c r="B34" s="31"/>
      <c r="C34" s="32"/>
      <c r="D34" s="59"/>
      <c r="E34" s="32"/>
      <c r="F34" s="32"/>
      <c r="G34" s="32"/>
      <c r="H34" s="33"/>
      <c r="I34" s="37"/>
      <c r="J34" s="38"/>
      <c r="K34" s="39"/>
      <c r="L34"/>
      <c r="M34"/>
      <c r="N34"/>
    </row>
    <row r="35" spans="1:16" s="4" customFormat="1" ht="81.599999999999994" customHeight="1" x14ac:dyDescent="0.25">
      <c r="A35" s="3"/>
      <c r="B35" s="77" t="s">
        <v>49</v>
      </c>
      <c r="C35" s="78"/>
      <c r="D35" s="78"/>
      <c r="E35" s="78"/>
      <c r="F35" s="79"/>
      <c r="G35" s="14" t="s">
        <v>5</v>
      </c>
      <c r="H35" s="15">
        <v>800000</v>
      </c>
      <c r="I35" s="14"/>
      <c r="J35" s="60" t="s">
        <v>84</v>
      </c>
      <c r="K35" s="61">
        <v>2370079.7999999998</v>
      </c>
      <c r="L35"/>
      <c r="M35"/>
      <c r="N35"/>
      <c r="O35" s="3"/>
      <c r="P35" s="3"/>
    </row>
    <row r="36" spans="1:16" s="12" customFormat="1" ht="15.6" customHeight="1" x14ac:dyDescent="0.25">
      <c r="A36" s="10"/>
      <c r="B36" s="11" t="s">
        <v>6</v>
      </c>
      <c r="C36" s="11" t="s">
        <v>7</v>
      </c>
      <c r="D36" s="11" t="s">
        <v>8</v>
      </c>
      <c r="E36" s="11" t="s">
        <v>9</v>
      </c>
      <c r="F36" s="11" t="s">
        <v>51</v>
      </c>
      <c r="G36" s="11" t="s">
        <v>10</v>
      </c>
      <c r="H36" s="11" t="s">
        <v>11</v>
      </c>
      <c r="I36" s="11" t="s">
        <v>12</v>
      </c>
      <c r="J36" s="11" t="s">
        <v>13</v>
      </c>
      <c r="K36" s="11" t="s">
        <v>58</v>
      </c>
      <c r="L36"/>
      <c r="M36"/>
      <c r="O36" s="10"/>
      <c r="P36" s="10"/>
    </row>
    <row r="37" spans="1:16" ht="60" x14ac:dyDescent="0.25">
      <c r="B37" s="60" t="s">
        <v>0</v>
      </c>
      <c r="C37" s="60" t="s">
        <v>15</v>
      </c>
      <c r="D37" s="60" t="s">
        <v>59</v>
      </c>
      <c r="E37" s="60" t="s">
        <v>16</v>
      </c>
      <c r="F37" s="60" t="s">
        <v>17</v>
      </c>
      <c r="G37" s="60" t="s">
        <v>1</v>
      </c>
      <c r="H37" s="60" t="s">
        <v>2</v>
      </c>
      <c r="I37" s="60" t="s">
        <v>4</v>
      </c>
      <c r="J37" s="60" t="s">
        <v>3</v>
      </c>
      <c r="K37" s="60" t="s">
        <v>54</v>
      </c>
      <c r="O37" s="1"/>
      <c r="P37" s="1"/>
    </row>
    <row r="38" spans="1:16" ht="30" x14ac:dyDescent="0.25">
      <c r="B38" s="6">
        <v>1</v>
      </c>
      <c r="C38" s="6" t="s">
        <v>28</v>
      </c>
      <c r="D38" s="63" t="s">
        <v>65</v>
      </c>
      <c r="E38" s="16">
        <v>70669.2</v>
      </c>
      <c r="F38" s="16">
        <v>70669.2</v>
      </c>
      <c r="G38" s="17">
        <v>0.5</v>
      </c>
      <c r="H38" s="16">
        <v>35334.589999999997</v>
      </c>
      <c r="I38" s="16">
        <f>H38</f>
        <v>35334.589999999997</v>
      </c>
      <c r="J38" s="20">
        <v>71.5</v>
      </c>
      <c r="K38" s="6" t="s">
        <v>55</v>
      </c>
    </row>
    <row r="39" spans="1:16" ht="30" x14ac:dyDescent="0.25">
      <c r="B39" s="19">
        <v>2</v>
      </c>
      <c r="C39" s="19" t="s">
        <v>29</v>
      </c>
      <c r="D39" s="63" t="s">
        <v>66</v>
      </c>
      <c r="E39" s="16">
        <v>335911.53</v>
      </c>
      <c r="F39" s="16">
        <v>335911.53</v>
      </c>
      <c r="G39" s="17">
        <v>0.5</v>
      </c>
      <c r="H39" s="16">
        <v>167955.76</v>
      </c>
      <c r="I39" s="16">
        <f>I38+H39</f>
        <v>203290.35</v>
      </c>
      <c r="J39" s="20">
        <v>64.77</v>
      </c>
      <c r="K39" s="6" t="s">
        <v>55</v>
      </c>
    </row>
    <row r="40" spans="1:16" x14ac:dyDescent="0.25">
      <c r="B40" s="19">
        <f>B39+1</f>
        <v>3</v>
      </c>
      <c r="C40" s="19" t="s">
        <v>30</v>
      </c>
      <c r="D40" s="63" t="s">
        <v>67</v>
      </c>
      <c r="E40" s="16">
        <v>599659.77</v>
      </c>
      <c r="F40" s="16">
        <v>599659.77</v>
      </c>
      <c r="G40" s="17">
        <v>0.5</v>
      </c>
      <c r="H40" s="16">
        <v>299829.88</v>
      </c>
      <c r="I40" s="16">
        <f>I39+H40</f>
        <v>503120.23</v>
      </c>
      <c r="J40" s="20">
        <v>59</v>
      </c>
      <c r="K40" s="6" t="s">
        <v>55</v>
      </c>
      <c r="N40" s="21"/>
    </row>
    <row r="41" spans="1:16" ht="30" x14ac:dyDescent="0.25">
      <c r="B41" s="19">
        <v>4</v>
      </c>
      <c r="C41" s="19" t="s">
        <v>31</v>
      </c>
      <c r="D41" s="63" t="s">
        <v>75</v>
      </c>
      <c r="E41" s="16">
        <v>598690</v>
      </c>
      <c r="F41" s="16">
        <v>598687.19999999995</v>
      </c>
      <c r="G41" s="17">
        <v>0.5</v>
      </c>
      <c r="H41" s="16">
        <v>299343.59999999998</v>
      </c>
      <c r="I41" s="16">
        <f>I40+H41</f>
        <v>802463.83</v>
      </c>
      <c r="J41" s="20">
        <v>58.56</v>
      </c>
      <c r="K41" s="6" t="s">
        <v>55</v>
      </c>
    </row>
    <row r="42" spans="1:16" ht="36" customHeight="1" x14ac:dyDescent="0.25">
      <c r="B42" s="19">
        <v>5</v>
      </c>
      <c r="C42" s="19" t="s">
        <v>32</v>
      </c>
      <c r="D42" s="63" t="s">
        <v>68</v>
      </c>
      <c r="E42" s="16">
        <v>586310.09</v>
      </c>
      <c r="F42" s="16">
        <v>576310.09</v>
      </c>
      <c r="G42" s="17">
        <v>0.5</v>
      </c>
      <c r="H42" s="16">
        <v>288155.03999999998</v>
      </c>
      <c r="I42" s="16">
        <f>I41+H42</f>
        <v>1090618.8699999999</v>
      </c>
      <c r="J42" s="20">
        <v>58.5</v>
      </c>
      <c r="K42" s="6" t="s">
        <v>55</v>
      </c>
    </row>
    <row r="43" spans="1:16" ht="30" x14ac:dyDescent="0.25">
      <c r="B43" s="6">
        <v>6</v>
      </c>
      <c r="C43" s="6" t="s">
        <v>33</v>
      </c>
      <c r="D43" s="63" t="s">
        <v>69</v>
      </c>
      <c r="E43" s="16">
        <v>515471.88</v>
      </c>
      <c r="F43" s="16">
        <v>509810.88</v>
      </c>
      <c r="G43" s="17">
        <v>0.5</v>
      </c>
      <c r="H43" s="16">
        <v>254905.44</v>
      </c>
      <c r="I43" s="16">
        <f t="shared" ref="I43:I48" si="0">I42+H43</f>
        <v>1345524.3099999998</v>
      </c>
      <c r="J43" s="20">
        <v>55.76</v>
      </c>
      <c r="K43" s="6" t="s">
        <v>55</v>
      </c>
    </row>
    <row r="44" spans="1:16" ht="30" x14ac:dyDescent="0.25">
      <c r="B44" s="6">
        <v>7</v>
      </c>
      <c r="C44" s="6" t="s">
        <v>34</v>
      </c>
      <c r="D44" s="63" t="s">
        <v>70</v>
      </c>
      <c r="E44" s="16">
        <v>62850</v>
      </c>
      <c r="F44" s="16">
        <v>62850</v>
      </c>
      <c r="G44" s="17">
        <v>0.5</v>
      </c>
      <c r="H44" s="16">
        <v>31425</v>
      </c>
      <c r="I44" s="16">
        <f t="shared" si="0"/>
        <v>1376949.3099999998</v>
      </c>
      <c r="J44" s="20">
        <v>54.57</v>
      </c>
      <c r="K44" s="6" t="s">
        <v>55</v>
      </c>
    </row>
    <row r="45" spans="1:16" ht="60" x14ac:dyDescent="0.25">
      <c r="B45" s="6">
        <v>8</v>
      </c>
      <c r="C45" s="6" t="s">
        <v>35</v>
      </c>
      <c r="D45" s="63" t="s">
        <v>71</v>
      </c>
      <c r="E45" s="16">
        <v>600000</v>
      </c>
      <c r="F45" s="16">
        <v>545503.81999999995</v>
      </c>
      <c r="G45" s="17">
        <v>0.5</v>
      </c>
      <c r="H45" s="16">
        <v>272751.90999999997</v>
      </c>
      <c r="I45" s="16">
        <f t="shared" si="0"/>
        <v>1649701.2199999997</v>
      </c>
      <c r="J45" s="20">
        <v>52.2</v>
      </c>
      <c r="K45" s="6" t="s">
        <v>55</v>
      </c>
    </row>
    <row r="46" spans="1:16" ht="30" x14ac:dyDescent="0.25">
      <c r="B46" s="19">
        <v>9</v>
      </c>
      <c r="C46" s="19" t="s">
        <v>52</v>
      </c>
      <c r="D46" s="63" t="s">
        <v>72</v>
      </c>
      <c r="E46" s="16">
        <v>599911.06000000006</v>
      </c>
      <c r="F46" s="16">
        <v>578045.06000000006</v>
      </c>
      <c r="G46" s="17">
        <v>0.5</v>
      </c>
      <c r="H46" s="16">
        <v>289022.52</v>
      </c>
      <c r="I46" s="16">
        <f t="shared" si="0"/>
        <v>1938723.7399999998</v>
      </c>
      <c r="J46" s="20">
        <v>46.57</v>
      </c>
      <c r="K46" s="6" t="s">
        <v>55</v>
      </c>
    </row>
    <row r="47" spans="1:16" ht="47.25" customHeight="1" x14ac:dyDescent="0.25">
      <c r="B47" s="6">
        <v>10</v>
      </c>
      <c r="C47" s="6" t="s">
        <v>36</v>
      </c>
      <c r="D47" s="63" t="s">
        <v>73</v>
      </c>
      <c r="E47" s="16">
        <v>594562.42000000004</v>
      </c>
      <c r="F47" s="16">
        <v>573262.42000000004</v>
      </c>
      <c r="G47" s="17">
        <v>0.5</v>
      </c>
      <c r="H47" s="16">
        <v>286631.2</v>
      </c>
      <c r="I47" s="16">
        <f t="shared" si="0"/>
        <v>2225354.94</v>
      </c>
      <c r="J47" s="20">
        <v>41.85</v>
      </c>
      <c r="K47" s="6" t="s">
        <v>55</v>
      </c>
    </row>
    <row r="48" spans="1:16" ht="30" x14ac:dyDescent="0.25">
      <c r="B48" s="6">
        <v>11</v>
      </c>
      <c r="C48" s="6" t="s">
        <v>37</v>
      </c>
      <c r="D48" s="63" t="s">
        <v>74</v>
      </c>
      <c r="E48" s="16">
        <v>303022.76</v>
      </c>
      <c r="F48" s="16">
        <v>289449.74</v>
      </c>
      <c r="G48" s="17">
        <v>0.5</v>
      </c>
      <c r="H48" s="16">
        <v>144724.85999999999</v>
      </c>
      <c r="I48" s="16">
        <f t="shared" si="0"/>
        <v>2370079.7999999998</v>
      </c>
      <c r="J48" s="20">
        <v>41.76</v>
      </c>
      <c r="K48" s="6" t="s">
        <v>55</v>
      </c>
    </row>
    <row r="49" spans="1:16" ht="30" x14ac:dyDescent="0.25">
      <c r="B49" s="6">
        <v>12</v>
      </c>
      <c r="C49" s="19" t="s">
        <v>38</v>
      </c>
      <c r="D49" s="63" t="s">
        <v>76</v>
      </c>
      <c r="E49" s="16">
        <v>361226.39</v>
      </c>
      <c r="F49" s="16">
        <v>261760.35</v>
      </c>
      <c r="G49" s="17">
        <v>0.5</v>
      </c>
      <c r="H49" s="16">
        <v>130880.17</v>
      </c>
      <c r="I49" s="16">
        <f>I48+H49</f>
        <v>2500959.9699999997</v>
      </c>
      <c r="J49" s="20">
        <v>39</v>
      </c>
      <c r="K49" s="6" t="s">
        <v>56</v>
      </c>
    </row>
    <row r="50" spans="1:16" s="47" customFormat="1" ht="15.6" customHeight="1" x14ac:dyDescent="0.25">
      <c r="B50" s="68"/>
      <c r="C50" s="69"/>
      <c r="D50" s="69"/>
      <c r="E50" s="69"/>
      <c r="F50" s="69"/>
      <c r="G50" s="69"/>
      <c r="H50" s="69"/>
      <c r="I50" s="52"/>
      <c r="J50" s="52"/>
      <c r="K50" s="53"/>
      <c r="N50" s="54"/>
    </row>
    <row r="51" spans="1:16" ht="15.75" x14ac:dyDescent="0.25">
      <c r="N51" s="41"/>
    </row>
    <row r="52" spans="1:16" s="4" customFormat="1" ht="67.900000000000006" customHeight="1" x14ac:dyDescent="0.25">
      <c r="A52" s="3"/>
      <c r="B52" s="77" t="s">
        <v>46</v>
      </c>
      <c r="C52" s="78"/>
      <c r="D52" s="78"/>
      <c r="E52" s="78"/>
      <c r="F52" s="79"/>
      <c r="G52" s="14" t="s">
        <v>5</v>
      </c>
      <c r="H52" s="15">
        <v>450000</v>
      </c>
      <c r="I52" s="14"/>
      <c r="J52" s="60" t="s">
        <v>84</v>
      </c>
      <c r="K52" s="61">
        <v>378068.94</v>
      </c>
      <c r="L52"/>
      <c r="M52"/>
      <c r="N52" s="41"/>
      <c r="O52" s="3"/>
      <c r="P52" s="3"/>
    </row>
    <row r="53" spans="1:16" s="12" customFormat="1" ht="15.6" customHeight="1" x14ac:dyDescent="0.25">
      <c r="A53" s="10"/>
      <c r="B53" s="11" t="s">
        <v>6</v>
      </c>
      <c r="C53" s="11" t="s">
        <v>7</v>
      </c>
      <c r="D53" s="11" t="s">
        <v>8</v>
      </c>
      <c r="E53" s="11" t="s">
        <v>9</v>
      </c>
      <c r="F53" s="11" t="s">
        <v>51</v>
      </c>
      <c r="G53" s="11" t="s">
        <v>10</v>
      </c>
      <c r="H53" s="11" t="s">
        <v>11</v>
      </c>
      <c r="I53" s="11" t="s">
        <v>12</v>
      </c>
      <c r="J53" s="11" t="s">
        <v>13</v>
      </c>
      <c r="K53" s="11" t="s">
        <v>58</v>
      </c>
      <c r="L53"/>
      <c r="M53"/>
      <c r="N53" s="41"/>
      <c r="O53" s="10"/>
      <c r="P53" s="10"/>
    </row>
    <row r="54" spans="1:16" ht="60" x14ac:dyDescent="0.25">
      <c r="B54" s="60" t="s">
        <v>0</v>
      </c>
      <c r="C54" s="60" t="s">
        <v>15</v>
      </c>
      <c r="D54" s="60" t="s">
        <v>59</v>
      </c>
      <c r="E54" s="60" t="s">
        <v>16</v>
      </c>
      <c r="F54" s="60" t="s">
        <v>17</v>
      </c>
      <c r="G54" s="60" t="s">
        <v>1</v>
      </c>
      <c r="H54" s="60" t="s">
        <v>2</v>
      </c>
      <c r="I54" s="60" t="s">
        <v>4</v>
      </c>
      <c r="J54" s="60" t="s">
        <v>3</v>
      </c>
      <c r="K54" s="60" t="s">
        <v>54</v>
      </c>
      <c r="N54" s="41"/>
      <c r="O54" s="1"/>
      <c r="P54" s="1"/>
    </row>
    <row r="55" spans="1:16" ht="15.75" x14ac:dyDescent="0.25">
      <c r="B55" s="18">
        <v>1</v>
      </c>
      <c r="C55" s="6" t="s">
        <v>39</v>
      </c>
      <c r="D55" s="65" t="s">
        <v>77</v>
      </c>
      <c r="E55" s="16">
        <v>202264.75</v>
      </c>
      <c r="F55" s="16">
        <v>176565.74</v>
      </c>
      <c r="G55" s="17">
        <v>0.65</v>
      </c>
      <c r="H55" s="16">
        <v>114767.73</v>
      </c>
      <c r="I55" s="16">
        <f>H55</f>
        <v>114767.73</v>
      </c>
      <c r="J55" s="20">
        <v>50</v>
      </c>
      <c r="K55" s="6" t="s">
        <v>55</v>
      </c>
      <c r="N55" s="41"/>
    </row>
    <row r="56" spans="1:16" x14ac:dyDescent="0.25">
      <c r="B56" s="18">
        <v>2</v>
      </c>
      <c r="C56" s="6" t="s">
        <v>41</v>
      </c>
      <c r="D56" s="65" t="s">
        <v>78</v>
      </c>
      <c r="E56" s="16">
        <v>428048.99</v>
      </c>
      <c r="F56" s="16">
        <v>405078.79</v>
      </c>
      <c r="G56" s="17">
        <v>0.65</v>
      </c>
      <c r="H56" s="16">
        <v>263301.21000000002</v>
      </c>
      <c r="I56" s="16">
        <f>I55+H56</f>
        <v>378068.94</v>
      </c>
      <c r="J56" s="20">
        <v>42.51</v>
      </c>
      <c r="K56" s="6" t="s">
        <v>55</v>
      </c>
    </row>
    <row r="57" spans="1:16" s="21" customFormat="1" ht="16.5" customHeight="1" x14ac:dyDescent="0.25">
      <c r="B57" s="23">
        <v>3</v>
      </c>
      <c r="C57" s="24" t="s">
        <v>40</v>
      </c>
      <c r="D57" s="66" t="s">
        <v>79</v>
      </c>
      <c r="E57" s="25">
        <v>56868</v>
      </c>
      <c r="F57" s="25">
        <v>50868</v>
      </c>
      <c r="G57" s="26">
        <v>0.55000000000000004</v>
      </c>
      <c r="H57" s="25">
        <v>27977.4</v>
      </c>
      <c r="I57" s="25">
        <f>I56+H57</f>
        <v>406046.34</v>
      </c>
      <c r="J57" s="27">
        <v>43.55</v>
      </c>
      <c r="K57" s="24" t="s">
        <v>56</v>
      </c>
      <c r="L57"/>
      <c r="M57"/>
      <c r="N57"/>
    </row>
    <row r="58" spans="1:16" s="21" customFormat="1" x14ac:dyDescent="0.25">
      <c r="B58" s="23">
        <v>4</v>
      </c>
      <c r="C58" s="24" t="s">
        <v>42</v>
      </c>
      <c r="D58" s="66" t="s">
        <v>80</v>
      </c>
      <c r="E58" s="25">
        <v>230123.72</v>
      </c>
      <c r="F58" s="25">
        <v>186291.71</v>
      </c>
      <c r="G58" s="26">
        <v>0.55000000000000004</v>
      </c>
      <c r="H58" s="25">
        <v>102460.44</v>
      </c>
      <c r="I58" s="25">
        <f>I57+H58</f>
        <v>508506.78</v>
      </c>
      <c r="J58" s="27">
        <v>41</v>
      </c>
      <c r="K58" s="24" t="s">
        <v>56</v>
      </c>
      <c r="L58"/>
      <c r="M58"/>
      <c r="N58"/>
    </row>
    <row r="59" spans="1:16" s="21" customFormat="1" x14ac:dyDescent="0.25">
      <c r="A59" s="22"/>
      <c r="B59" s="23">
        <v>5</v>
      </c>
      <c r="C59" s="24" t="s">
        <v>43</v>
      </c>
      <c r="D59" s="66" t="s">
        <v>81</v>
      </c>
      <c r="E59" s="25">
        <v>307044.84000000003</v>
      </c>
      <c r="F59" s="25">
        <v>192997.5</v>
      </c>
      <c r="G59" s="26">
        <v>0.65</v>
      </c>
      <c r="H59" s="25">
        <v>125448.37</v>
      </c>
      <c r="I59" s="25">
        <f>I58+H59</f>
        <v>633955.15</v>
      </c>
      <c r="J59" s="27">
        <v>21.1</v>
      </c>
      <c r="K59" s="24" t="s">
        <v>56</v>
      </c>
      <c r="L59"/>
      <c r="M59"/>
      <c r="N59"/>
    </row>
    <row r="60" spans="1:16" s="21" customFormat="1" ht="15.6" customHeight="1" x14ac:dyDescent="0.25">
      <c r="A60" s="22"/>
      <c r="B60" s="68"/>
      <c r="C60" s="69"/>
      <c r="D60" s="69"/>
      <c r="E60" s="69"/>
      <c r="F60" s="69"/>
      <c r="G60" s="69"/>
      <c r="H60" s="69"/>
      <c r="I60" s="55"/>
      <c r="J60" s="56"/>
      <c r="K60" s="57"/>
      <c r="L60"/>
      <c r="M60"/>
      <c r="N60"/>
    </row>
    <row r="62" spans="1:16" s="4" customFormat="1" ht="81.599999999999994" customHeight="1" x14ac:dyDescent="0.25">
      <c r="A62" s="3"/>
      <c r="B62" s="80" t="s">
        <v>50</v>
      </c>
      <c r="C62" s="80"/>
      <c r="D62" s="80"/>
      <c r="E62" s="80"/>
      <c r="F62" s="81"/>
      <c r="G62" s="14" t="s">
        <v>5</v>
      </c>
      <c r="H62" s="15">
        <v>400000</v>
      </c>
      <c r="I62" s="14"/>
      <c r="J62" s="60" t="s">
        <v>84</v>
      </c>
      <c r="K62" s="61">
        <v>396175.11</v>
      </c>
      <c r="L62"/>
      <c r="M62"/>
      <c r="N62"/>
      <c r="O62" s="3"/>
      <c r="P62" s="3"/>
    </row>
    <row r="63" spans="1:16" s="12" customFormat="1" ht="15.6" customHeight="1" x14ac:dyDescent="0.25">
      <c r="A63" s="10"/>
      <c r="B63" s="11" t="s">
        <v>6</v>
      </c>
      <c r="C63" s="11" t="s">
        <v>7</v>
      </c>
      <c r="D63" s="11" t="s">
        <v>8</v>
      </c>
      <c r="E63" s="11" t="s">
        <v>9</v>
      </c>
      <c r="F63" s="11" t="s">
        <v>51</v>
      </c>
      <c r="G63" s="11" t="s">
        <v>10</v>
      </c>
      <c r="H63" s="11" t="s">
        <v>11</v>
      </c>
      <c r="I63" s="11" t="s">
        <v>12</v>
      </c>
      <c r="J63" s="11" t="s">
        <v>13</v>
      </c>
      <c r="K63" s="11" t="s">
        <v>58</v>
      </c>
      <c r="L63"/>
      <c r="M63"/>
      <c r="N63"/>
      <c r="O63" s="10"/>
      <c r="P63" s="10"/>
    </row>
    <row r="64" spans="1:16" ht="60" x14ac:dyDescent="0.25">
      <c r="B64" s="60" t="s">
        <v>0</v>
      </c>
      <c r="C64" s="60" t="s">
        <v>15</v>
      </c>
      <c r="D64" s="60" t="s">
        <v>59</v>
      </c>
      <c r="E64" s="60" t="s">
        <v>16</v>
      </c>
      <c r="F64" s="60" t="s">
        <v>17</v>
      </c>
      <c r="G64" s="60" t="s">
        <v>1</v>
      </c>
      <c r="H64" s="60" t="s">
        <v>2</v>
      </c>
      <c r="I64" s="60" t="s">
        <v>4</v>
      </c>
      <c r="J64" s="60" t="s">
        <v>3</v>
      </c>
      <c r="K64" s="60" t="s">
        <v>54</v>
      </c>
      <c r="O64" s="1"/>
      <c r="P64" s="1"/>
    </row>
    <row r="65" spans="1:11" ht="36" customHeight="1" x14ac:dyDescent="0.25">
      <c r="B65" s="18">
        <v>1</v>
      </c>
      <c r="C65" s="19" t="s">
        <v>44</v>
      </c>
      <c r="D65" s="65" t="s">
        <v>82</v>
      </c>
      <c r="E65" s="16">
        <v>103313.21</v>
      </c>
      <c r="F65" s="16">
        <v>103308.01</v>
      </c>
      <c r="G65" s="17">
        <v>0.65</v>
      </c>
      <c r="H65" s="16">
        <v>67150.2</v>
      </c>
      <c r="I65" s="16">
        <f>H65</f>
        <v>67150.2</v>
      </c>
      <c r="J65" s="20">
        <v>52.47</v>
      </c>
      <c r="K65" s="6" t="s">
        <v>55</v>
      </c>
    </row>
    <row r="66" spans="1:11" ht="31.5" customHeight="1" x14ac:dyDescent="0.25">
      <c r="B66" s="18">
        <v>2</v>
      </c>
      <c r="C66" s="19" t="s">
        <v>45</v>
      </c>
      <c r="D66" s="65" t="s">
        <v>83</v>
      </c>
      <c r="E66" s="16">
        <v>600000</v>
      </c>
      <c r="F66" s="16">
        <v>598227.14</v>
      </c>
      <c r="G66" s="17">
        <v>0.55000000000000004</v>
      </c>
      <c r="H66" s="16">
        <v>329024.90999999997</v>
      </c>
      <c r="I66" s="16">
        <f>I65+H66</f>
        <v>396175.11</v>
      </c>
      <c r="J66" s="20">
        <v>46.39</v>
      </c>
      <c r="K66" s="6" t="s">
        <v>55</v>
      </c>
    </row>
    <row r="67" spans="1:11" ht="15.75" x14ac:dyDescent="0.25">
      <c r="A67" s="41"/>
      <c r="B67" s="68"/>
      <c r="C67" s="69"/>
      <c r="D67" s="69"/>
      <c r="E67" s="69"/>
      <c r="F67" s="69"/>
      <c r="G67" s="69"/>
      <c r="H67" s="69"/>
      <c r="I67" s="55"/>
      <c r="J67" s="56"/>
      <c r="K67" s="57"/>
    </row>
    <row r="68" spans="1:11" ht="15.75" x14ac:dyDescent="0.25">
      <c r="A68" s="41"/>
      <c r="B68" s="41"/>
      <c r="C68" s="41"/>
      <c r="D68" s="41"/>
      <c r="E68" s="41"/>
      <c r="F68" s="71"/>
      <c r="G68" s="71"/>
      <c r="H68" s="71"/>
      <c r="I68" s="71"/>
      <c r="J68" s="71"/>
      <c r="K68" s="71"/>
    </row>
    <row r="69" spans="1:11" ht="15.75" x14ac:dyDescent="0.25">
      <c r="A69" s="41"/>
      <c r="B69" s="41"/>
      <c r="C69" s="41"/>
      <c r="D69" s="41"/>
      <c r="E69" s="41"/>
      <c r="F69" s="41"/>
      <c r="G69" s="41"/>
      <c r="H69" s="67"/>
      <c r="I69" s="41"/>
      <c r="J69" s="41"/>
      <c r="K69" s="41"/>
    </row>
    <row r="70" spans="1:11" ht="15.75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</row>
    <row r="71" spans="1:11" ht="15.75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</row>
    <row r="72" spans="1:11" ht="15.75" x14ac:dyDescent="0.25">
      <c r="A72" s="41"/>
      <c r="B72" s="41"/>
      <c r="C72" s="41"/>
      <c r="D72" s="41"/>
      <c r="E72" s="41"/>
      <c r="F72" s="41"/>
      <c r="G72" s="41"/>
      <c r="H72" s="42"/>
      <c r="I72" s="41"/>
      <c r="J72" s="41"/>
      <c r="K72" s="41"/>
    </row>
  </sheetData>
  <mergeCells count="17">
    <mergeCell ref="G3:J3"/>
    <mergeCell ref="B15:F15"/>
    <mergeCell ref="B35:F35"/>
    <mergeCell ref="B52:F52"/>
    <mergeCell ref="B62:F62"/>
    <mergeCell ref="B60:H60"/>
    <mergeCell ref="C28:H28"/>
    <mergeCell ref="C33:H33"/>
    <mergeCell ref="B22:F22"/>
    <mergeCell ref="B29:F29"/>
    <mergeCell ref="B50:H50"/>
    <mergeCell ref="B67:H67"/>
    <mergeCell ref="B9:K9"/>
    <mergeCell ref="B7:K7"/>
    <mergeCell ref="F68:K68"/>
    <mergeCell ref="G4:J4"/>
    <mergeCell ref="B13:F13"/>
  </mergeCells>
  <printOptions horizontalCentered="1"/>
  <pageMargins left="0.15748031496062992" right="0.19685039370078741" top="0.39370078740157483" bottom="0.15748031496062992" header="0.15748031496062992" footer="0.15748031496062992"/>
  <pageSetup paperSize="9" scale="80" orientation="landscape" horizontalDpi="4294967294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2020-07-03T08:53:24Z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2b6137a8-16d0-4480-a62e-c60b6f1b39eb</vt:lpwstr>
  </property>
</Properties>
</file>